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горизонтально'!$A$7:$AA$18</definedName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горизонтально'!#REF!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<sst xmlns="http://schemas.openxmlformats.org/spreadsheetml/2006/main" count="76" uniqueCount="50">
  <si>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</si>
  <si>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</si>
  <si>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</si>
  <si>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</si>
  <si>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</si>
  <si>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</si>
  <si>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</si>
  <si>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</si>
  <si>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</si>
  <si>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</si>
  <si>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</si>
  <si>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</si>
  <si>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</si>
  <si>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</si>
  <si>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</si>
  <si>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</si>
  <si>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</si>
  <si>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</si>
  <si>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</si>
  <si>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</si>
  <si>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</si>
  <si>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</si>
  <si>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</si>
  <si>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</si>
  <si>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</si>
  <si>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</si>
  <si>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</si>
  <si>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</si>
  <si>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</si>
  <si>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</si>
  <si>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</si>
  <si>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</si>
  <si>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</si>
  <si>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</si>
  <si>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</si>
  <si>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</si>
  <si>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Мегра</t>
  </si>
  <si>
    <t xml:space="preserve"> 0,2 Мегра ТСН 2 ап RS</t>
  </si>
  <si>
    <t xml:space="preserve"> 10 Мегра Т 2 ао RS</t>
  </si>
  <si>
    <t xml:space="preserve"> 10 Мегра Т 2 ап RS</t>
  </si>
  <si>
    <t xml:space="preserve"> 10 Мегра-АБЗ ао RS</t>
  </si>
  <si>
    <t xml:space="preserve"> 10 Мегра-АБЗ ап RS</t>
  </si>
  <si>
    <t xml:space="preserve"> 10 Мегра-Васюково ао RS</t>
  </si>
  <si>
    <t xml:space="preserve"> 10 Мегра-Мегра ао RS</t>
  </si>
  <si>
    <t xml:space="preserve"> 10 Мегра-Нижний склад ао RS</t>
  </si>
  <si>
    <t xml:space="preserve"> 110 Мегра Т 2 ао RS</t>
  </si>
  <si>
    <t xml:space="preserve"> 110 Мегра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</si>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</sst>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8" fillId="0" borderId="11" xfId="0" applyFont="1" applyBorder="1" applyAlignment="1">
      <alignment horizontal="right"/>
    </xf>
    <xf numFmtId="1" fontId="5" fillId="0" borderId="11" xfId="0" applyNumberFormat="1" applyFont="1" applyBorder="1" applyAlignment="1">
      <alignment horizontal="right" wrapText="1"/>
    </xf>
    <xf numFmtId="1" fontId="5" fillId="0" borderId="12" xfId="0" applyNumberFormat="1" applyFont="1" applyBorder="1" applyAlignment="1">
      <alignment horizontal="right" wrapText="1"/>
    </xf>
    <xf numFmtId="3" fontId="3" fillId="0" borderId="13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I38" sqref="I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3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4"/>
      <c r="AA8" s="64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4">
        <v>0</v>
      </c>
      <c r="AA9" s="64">
        <v>0</v>
      </c>
    </row>
    <row r="10" spans="1:27" x14ac:dyDescent="0.2">
      <c r="A10" s="7"/>
      <c r="B10" s="8" t="s">
        <v>39</v>
      </c>
      <c r="C10" s="14">
        <v>160</v>
      </c>
      <c r="D10" s="15">
        <v>158</v>
      </c>
      <c r="E10" s="15">
        <v>159.6</v>
      </c>
      <c r="F10" s="15">
        <v>157.6</v>
      </c>
      <c r="G10" s="15">
        <v>144</v>
      </c>
      <c r="H10" s="15">
        <v>150</v>
      </c>
      <c r="I10" s="15">
        <v>145.6</v>
      </c>
      <c r="J10" s="15">
        <v>148.4</v>
      </c>
      <c r="K10" s="15">
        <v>162.4</v>
      </c>
      <c r="L10" s="16">
        <v>169.20000000000002</v>
      </c>
      <c r="M10" s="16">
        <v>162.4</v>
      </c>
      <c r="N10" s="16">
        <v>167.6</v>
      </c>
      <c r="O10" s="16">
        <v>164</v>
      </c>
      <c r="P10" s="16">
        <v>162</v>
      </c>
      <c r="Q10" s="16">
        <v>164.8</v>
      </c>
      <c r="R10" s="16">
        <v>166.8</v>
      </c>
      <c r="S10" s="16">
        <v>159.20000000000002</v>
      </c>
      <c r="T10" s="16">
        <v>160.4</v>
      </c>
      <c r="U10" s="16">
        <v>161.6</v>
      </c>
      <c r="V10" s="16">
        <v>153.6</v>
      </c>
      <c r="W10" s="16">
        <v>150</v>
      </c>
      <c r="X10" s="16">
        <v>136</v>
      </c>
      <c r="Y10" s="16">
        <v>141.20000000000002</v>
      </c>
      <c r="Z10" s="54">
        <v>137.6</v>
      </c>
      <c r="AA10" s="64">
        <v>3742</v>
      </c>
    </row>
    <row r="11" spans="1:27" x14ac:dyDescent="0.2">
      <c r="A11" s="7"/>
      <c r="B11" s="8" t="s">
        <v>40</v>
      </c>
      <c r="C11" s="14">
        <v>86.7</v>
      </c>
      <c r="D11" s="15">
        <v>85.2</v>
      </c>
      <c r="E11" s="15">
        <v>87.9</v>
      </c>
      <c r="F11" s="15">
        <v>86.100000000000009</v>
      </c>
      <c r="G11" s="15">
        <v>80.100000000000009</v>
      </c>
      <c r="H11" s="15">
        <v>83.4</v>
      </c>
      <c r="I11" s="15">
        <v>81.900000000000006</v>
      </c>
      <c r="J11" s="15">
        <v>82.2</v>
      </c>
      <c r="K11" s="15">
        <v>94.2</v>
      </c>
      <c r="L11" s="16">
        <v>98.7</v>
      </c>
      <c r="M11" s="16">
        <v>93</v>
      </c>
      <c r="N11" s="16">
        <v>98.100000000000009</v>
      </c>
      <c r="O11" s="16">
        <v>88.2</v>
      </c>
      <c r="P11" s="16">
        <v>92.7</v>
      </c>
      <c r="Q11" s="16">
        <v>96.3</v>
      </c>
      <c r="R11" s="16">
        <v>93.3</v>
      </c>
      <c r="S11" s="16">
        <v>90.3</v>
      </c>
      <c r="T11" s="16">
        <v>90</v>
      </c>
      <c r="U11" s="16">
        <v>87.600000000000009</v>
      </c>
      <c r="V11" s="16">
        <v>83.7</v>
      </c>
      <c r="W11" s="16">
        <v>78.600000000000009</v>
      </c>
      <c r="X11" s="16">
        <v>75.3</v>
      </c>
      <c r="Y11" s="16">
        <v>75.600000000000009</v>
      </c>
      <c r="Z11" s="54">
        <v>73.2</v>
      </c>
      <c r="AA11" s="64">
        <v>2082.2999999999997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4">
        <v>0</v>
      </c>
      <c r="AA12" s="64">
        <v>0</v>
      </c>
    </row>
    <row r="13" spans="1:27" x14ac:dyDescent="0.2">
      <c r="A13" s="7"/>
      <c r="B13" s="8" t="s">
        <v>42</v>
      </c>
      <c r="C13" s="14">
        <v>9</v>
      </c>
      <c r="D13" s="15">
        <v>10</v>
      </c>
      <c r="E13" s="15">
        <v>9.4</v>
      </c>
      <c r="F13" s="15">
        <v>9.6</v>
      </c>
      <c r="G13" s="15">
        <v>8</v>
      </c>
      <c r="H13" s="15">
        <v>9.2000000000000011</v>
      </c>
      <c r="I13" s="15">
        <v>7.8</v>
      </c>
      <c r="J13" s="15">
        <v>7.6000000000000005</v>
      </c>
      <c r="K13" s="15">
        <v>8.4</v>
      </c>
      <c r="L13" s="16">
        <v>7.6000000000000005</v>
      </c>
      <c r="M13" s="16">
        <v>8.1999999999999993</v>
      </c>
      <c r="N13" s="16">
        <v>9</v>
      </c>
      <c r="O13" s="16">
        <v>11</v>
      </c>
      <c r="P13" s="16">
        <v>8.8000000000000007</v>
      </c>
      <c r="Q13" s="16">
        <v>8.8000000000000007</v>
      </c>
      <c r="R13" s="16">
        <v>8.4</v>
      </c>
      <c r="S13" s="16">
        <v>10</v>
      </c>
      <c r="T13" s="16">
        <v>9.4</v>
      </c>
      <c r="U13" s="16">
        <v>12</v>
      </c>
      <c r="V13" s="16">
        <v>10.6</v>
      </c>
      <c r="W13" s="16">
        <v>8.4</v>
      </c>
      <c r="X13" s="16">
        <v>7.2</v>
      </c>
      <c r="Y13" s="16">
        <v>7.2</v>
      </c>
      <c r="Z13" s="54">
        <v>6.4</v>
      </c>
      <c r="AA13" s="64">
        <v>212</v>
      </c>
    </row>
    <row r="14" spans="1:27" x14ac:dyDescent="0.2">
      <c r="A14" s="7"/>
      <c r="B14" s="8" t="s">
        <v>43</v>
      </c>
      <c r="C14" s="14">
        <v>39.800000000000004</v>
      </c>
      <c r="D14" s="15">
        <v>41</v>
      </c>
      <c r="E14" s="15">
        <v>41</v>
      </c>
      <c r="F14" s="15">
        <v>41.2</v>
      </c>
      <c r="G14" s="15">
        <v>38.4</v>
      </c>
      <c r="H14" s="15">
        <v>39.6</v>
      </c>
      <c r="I14" s="15">
        <v>38.6</v>
      </c>
      <c r="J14" s="15">
        <v>39.800000000000004</v>
      </c>
      <c r="K14" s="15">
        <v>40.800000000000004</v>
      </c>
      <c r="L14" s="16">
        <v>41.800000000000004</v>
      </c>
      <c r="M14" s="16">
        <v>43</v>
      </c>
      <c r="N14" s="16">
        <v>41.800000000000004</v>
      </c>
      <c r="O14" s="16">
        <v>47.2</v>
      </c>
      <c r="P14" s="16">
        <v>45</v>
      </c>
      <c r="Q14" s="16">
        <v>40.6</v>
      </c>
      <c r="R14" s="16">
        <v>40.800000000000004</v>
      </c>
      <c r="S14" s="16">
        <v>38.200000000000003</v>
      </c>
      <c r="T14" s="16">
        <v>38</v>
      </c>
      <c r="U14" s="16">
        <v>40</v>
      </c>
      <c r="V14" s="16">
        <v>39.800000000000004</v>
      </c>
      <c r="W14" s="16">
        <v>39.800000000000004</v>
      </c>
      <c r="X14" s="16">
        <v>37.200000000000003</v>
      </c>
      <c r="Y14" s="16">
        <v>38.200000000000003</v>
      </c>
      <c r="Z14" s="54">
        <v>37.200000000000003</v>
      </c>
      <c r="AA14" s="64">
        <v>968.80000000000018</v>
      </c>
    </row>
    <row r="15" spans="1:27" x14ac:dyDescent="0.2">
      <c r="A15" s="7"/>
      <c r="B15" s="8" t="s">
        <v>44</v>
      </c>
      <c r="C15" s="14">
        <v>23.400000000000002</v>
      </c>
      <c r="D15" s="15">
        <v>21</v>
      </c>
      <c r="E15" s="15">
        <v>20.7</v>
      </c>
      <c r="F15" s="15">
        <v>19.5</v>
      </c>
      <c r="G15" s="15">
        <v>16.5</v>
      </c>
      <c r="H15" s="15">
        <v>17.100000000000001</v>
      </c>
      <c r="I15" s="15">
        <v>15.9</v>
      </c>
      <c r="J15" s="15">
        <v>17.400000000000002</v>
      </c>
      <c r="K15" s="15">
        <v>17.7</v>
      </c>
      <c r="L15" s="16">
        <v>18.900000000000002</v>
      </c>
      <c r="M15" s="16">
        <v>16.2</v>
      </c>
      <c r="N15" s="16">
        <v>17.7</v>
      </c>
      <c r="O15" s="16">
        <v>16.5</v>
      </c>
      <c r="P15" s="16">
        <v>15.3</v>
      </c>
      <c r="Q15" s="16">
        <v>16.5</v>
      </c>
      <c r="R15" s="16">
        <v>22.8</v>
      </c>
      <c r="S15" s="16">
        <v>20.100000000000001</v>
      </c>
      <c r="T15" s="16">
        <v>21.6</v>
      </c>
      <c r="U15" s="16">
        <v>21.6</v>
      </c>
      <c r="V15" s="16">
        <v>19.2</v>
      </c>
      <c r="W15" s="16">
        <v>21.900000000000002</v>
      </c>
      <c r="X15" s="16">
        <v>15.6</v>
      </c>
      <c r="Y15" s="16">
        <v>19.5</v>
      </c>
      <c r="Z15" s="54">
        <v>19.5</v>
      </c>
      <c r="AA15" s="64">
        <v>452.10000000000008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4">
        <v>0</v>
      </c>
      <c r="AA16" s="64">
        <v>0</v>
      </c>
    </row>
    <row r="17" spans="1:27" x14ac:dyDescent="0.2">
      <c r="A17" s="7"/>
      <c r="B17" s="8" t="s">
        <v>46</v>
      </c>
      <c r="C17" s="14">
        <v>235.95000000000002</v>
      </c>
      <c r="D17" s="15">
        <v>234.3</v>
      </c>
      <c r="E17" s="15">
        <v>237.6</v>
      </c>
      <c r="F17" s="15">
        <v>235.95000000000002</v>
      </c>
      <c r="G17" s="15">
        <v>219.45000000000002</v>
      </c>
      <c r="H17" s="15">
        <v>226.05</v>
      </c>
      <c r="I17" s="15">
        <v>221.1</v>
      </c>
      <c r="J17" s="15">
        <v>224.4</v>
      </c>
      <c r="K17" s="15">
        <v>237.6</v>
      </c>
      <c r="L17" s="16">
        <v>244.20000000000002</v>
      </c>
      <c r="M17" s="16">
        <v>232.65</v>
      </c>
      <c r="N17" s="16">
        <v>239.25</v>
      </c>
      <c r="O17" s="16">
        <v>239.25</v>
      </c>
      <c r="P17" s="16">
        <v>234.3</v>
      </c>
      <c r="Q17" s="16">
        <v>237.6</v>
      </c>
      <c r="R17" s="16">
        <v>239.25</v>
      </c>
      <c r="S17" s="16">
        <v>229.35</v>
      </c>
      <c r="T17" s="16">
        <v>229.35</v>
      </c>
      <c r="U17" s="16">
        <v>234.3</v>
      </c>
      <c r="V17" s="16">
        <v>224.4</v>
      </c>
      <c r="W17" s="16">
        <v>219.45000000000002</v>
      </c>
      <c r="X17" s="16">
        <v>204.6</v>
      </c>
      <c r="Y17" s="16">
        <v>209.55</v>
      </c>
      <c r="Z17" s="54">
        <v>204.6</v>
      </c>
      <c r="AA17" s="64">
        <v>5494.5000000000009</v>
      </c>
    </row>
    <row r="18" spans="1:27" s="62" customFormat="1" ht="16.5" thickBot="1" x14ac:dyDescent="0.3">
      <c r="A18" s="57"/>
      <c r="B18" s="58" t="s">
        <v>2</v>
      </c>
      <c r="C18" s="59">
        <f>SUM(C8:C17)</f>
        <v>554.85</v>
      </c>
      <c r="D18" s="59">
        <f>SUM(D8:D17)</f>
        <v>549.5</v>
      </c>
      <c r="E18" s="59">
        <f>SUM(E8:E17)</f>
        <v>556.19999999999993</v>
      </c>
      <c r="F18" s="59">
        <f>SUM(F8:F17)</f>
        <v>549.95000000000005</v>
      </c>
      <c r="G18" s="59">
        <f>SUM(G8:G17)</f>
        <v>506.45000000000005</v>
      </c>
      <c r="H18" s="59">
        <f>SUM(H8:H17)</f>
        <v>525.35</v>
      </c>
      <c r="I18" s="59">
        <f>SUM(I8:I17)</f>
        <v>510.9</v>
      </c>
      <c r="J18" s="59">
        <f>SUM(J8:J17)</f>
        <v>519.79999999999995</v>
      </c>
      <c r="K18" s="59">
        <f>SUM(K8:K17)</f>
        <v>561.1</v>
      </c>
      <c r="L18" s="59">
        <f>SUM(L8:L17)</f>
        <v>580.40000000000009</v>
      </c>
      <c r="M18" s="59">
        <f>SUM(M8:M17)</f>
        <v>555.45000000000005</v>
      </c>
      <c r="N18" s="59">
        <f>SUM(N8:N17)</f>
        <v>573.45000000000005</v>
      </c>
      <c r="O18" s="59">
        <f>SUM(O8:O17)</f>
        <v>566.15</v>
      </c>
      <c r="P18" s="59">
        <f>SUM(P8:P17)</f>
        <v>558.1</v>
      </c>
      <c r="Q18" s="59">
        <f>SUM(Q8:Q17)</f>
        <v>564.6</v>
      </c>
      <c r="R18" s="59">
        <f>SUM(R8:R17)</f>
        <v>571.35</v>
      </c>
      <c r="S18" s="59">
        <f>SUM(S8:S17)</f>
        <v>547.15</v>
      </c>
      <c r="T18" s="59">
        <f>SUM(T8:T17)</f>
        <v>548.75</v>
      </c>
      <c r="U18" s="59">
        <f>SUM(U8:U17)</f>
        <v>557.1</v>
      </c>
      <c r="V18" s="59">
        <f>SUM(V8:V17)</f>
        <v>531.29999999999995</v>
      </c>
      <c r="W18" s="59">
        <f>SUM(W8:W17)</f>
        <v>518.15</v>
      </c>
      <c r="X18" s="59">
        <f>SUM(X8:X17)</f>
        <v>475.9</v>
      </c>
      <c r="Y18" s="59">
        <f>SUM(Y8:Y17)</f>
        <v>491.25</v>
      </c>
      <c r="Z18" s="60">
        <f>SUM(Z8:Z17)</f>
        <v>478.5</v>
      </c>
      <c r="AA18" s="61">
        <f>SUM(AA8:AA17)</f>
        <v>12951.7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autoFilter ref="A7:AA18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39" customWidth="1"/>
    <col min="55" max="16384" width="9.140625" style="1"/>
  </cols>
  <sheetData>
    <row r="1" spans="1:54" x14ac:dyDescent="0.2">
      <c r="A1" s="35"/>
    </row>
    <row r="2" spans="1:54" ht="25.5" x14ac:dyDescent="0.35">
      <c r="A2" s="35"/>
      <c r="B2" s="46" t="str">
        <f>'Время горизонтально'!E2</f>
        <v>Электроэнергия по фидерам по часовым интервалам</v>
      </c>
    </row>
    <row r="3" spans="1:54" ht="15.75" x14ac:dyDescent="0.25">
      <c r="A3" s="35"/>
      <c r="B3" s="47" t="str">
        <f>IF(isOV="","",isOV)</f>
        <v/>
      </c>
    </row>
    <row r="4" spans="1:54" s="44" customFormat="1" ht="15.75" x14ac:dyDescent="0.25">
      <c r="A4" s="3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45" customFormat="1" ht="15.75" x14ac:dyDescent="0.25">
      <c r="A5" s="36" t="str">
        <f>IF(group="","",group)</f>
        <v>ПС 110 кВ Мегра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</row>
    <row r="6" spans="1:54" s="52" customFormat="1" ht="35.25" customHeight="1" x14ac:dyDescent="0.2">
      <c r="A6" s="50" t="s">
        <v>29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</row>
    <row r="7" spans="1:54" x14ac:dyDescent="0.2">
      <c r="A7" s="38" t="s">
        <v>3</v>
      </c>
    </row>
    <row r="8" spans="1:54" x14ac:dyDescent="0.2">
      <c r="A8" s="38" t="s">
        <v>4</v>
      </c>
    </row>
    <row r="9" spans="1:54" x14ac:dyDescent="0.2">
      <c r="A9" s="38" t="s">
        <v>5</v>
      </c>
    </row>
    <row r="10" spans="1:54" x14ac:dyDescent="0.2">
      <c r="A10" s="38" t="s">
        <v>6</v>
      </c>
    </row>
    <row r="11" spans="1:54" x14ac:dyDescent="0.2">
      <c r="A11" s="38" t="s">
        <v>7</v>
      </c>
    </row>
    <row r="12" spans="1:54" x14ac:dyDescent="0.2">
      <c r="A12" s="38" t="s">
        <v>8</v>
      </c>
    </row>
    <row r="13" spans="1:54" x14ac:dyDescent="0.2">
      <c r="A13" s="38" t="s">
        <v>9</v>
      </c>
    </row>
    <row r="14" spans="1:54" x14ac:dyDescent="0.2">
      <c r="A14" s="38" t="s">
        <v>10</v>
      </c>
    </row>
    <row r="15" spans="1:54" x14ac:dyDescent="0.2">
      <c r="A15" s="38" t="s">
        <v>11</v>
      </c>
    </row>
    <row r="16" spans="1:54" x14ac:dyDescent="0.2">
      <c r="A16" s="38" t="s">
        <v>12</v>
      </c>
    </row>
    <row r="17" spans="1:1" x14ac:dyDescent="0.2">
      <c r="A17" s="38" t="s">
        <v>13</v>
      </c>
    </row>
    <row r="18" spans="1:1" x14ac:dyDescent="0.2">
      <c r="A18" s="38" t="s">
        <v>14</v>
      </c>
    </row>
    <row r="19" spans="1:1" x14ac:dyDescent="0.2">
      <c r="A19" s="38" t="s">
        <v>15</v>
      </c>
    </row>
    <row r="20" spans="1:1" x14ac:dyDescent="0.2">
      <c r="A20" s="38" t="s">
        <v>16</v>
      </c>
    </row>
    <row r="21" spans="1:1" x14ac:dyDescent="0.2">
      <c r="A21" s="38" t="s">
        <v>17</v>
      </c>
    </row>
    <row r="22" spans="1:1" x14ac:dyDescent="0.2">
      <c r="A22" s="38" t="s">
        <v>18</v>
      </c>
    </row>
    <row r="23" spans="1:1" x14ac:dyDescent="0.2">
      <c r="A23" s="38" t="s">
        <v>19</v>
      </c>
    </row>
    <row r="24" spans="1:1" x14ac:dyDescent="0.2">
      <c r="A24" s="38" t="s">
        <v>20</v>
      </c>
    </row>
    <row r="25" spans="1:1" x14ac:dyDescent="0.2">
      <c r="A25" s="38" t="s">
        <v>21</v>
      </c>
    </row>
    <row r="26" spans="1:1" x14ac:dyDescent="0.2">
      <c r="A26" s="38" t="s">
        <v>22</v>
      </c>
    </row>
    <row r="27" spans="1:1" x14ac:dyDescent="0.2">
      <c r="A27" s="38" t="s">
        <v>23</v>
      </c>
    </row>
    <row r="28" spans="1:1" x14ac:dyDescent="0.2">
      <c r="A28" s="38" t="s">
        <v>24</v>
      </c>
    </row>
    <row r="29" spans="1:1" x14ac:dyDescent="0.2">
      <c r="A29" s="38" t="s">
        <v>25</v>
      </c>
    </row>
    <row r="30" spans="1:1" x14ac:dyDescent="0.2">
      <c r="A30" s="38" t="s">
        <v>26</v>
      </c>
    </row>
    <row r="31" spans="1:1" s="49" customFormat="1" x14ac:dyDescent="0.2">
      <c r="A31" s="40" t="s">
        <v>2</v>
      </c>
    </row>
    <row r="32" spans="1:1" x14ac:dyDescent="0.2">
      <c r="A32" s="63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1" customWidth="1"/>
    <col min="2" max="2" width="10.28515625" style="42" hidden="1" customWidth="1"/>
    <col min="3" max="3" width="15.42578125" style="23" customWidth="1"/>
    <col min="4" max="4" width="20.7109375" style="24" customWidth="1"/>
    <col min="5" max="5" width="16.5703125" style="25" hidden="1" customWidth="1"/>
    <col min="6" max="6" width="16.5703125" style="24" hidden="1" customWidth="1"/>
    <col min="7" max="16384" width="9.140625" style="1"/>
  </cols>
  <sheetData>
    <row r="1" spans="1:6" ht="12.75" customHeight="1" x14ac:dyDescent="0.25"/>
    <row r="2" spans="1:6" ht="25.5" x14ac:dyDescent="0.25">
      <c r="A2" s="55" t="str">
        <f>'Время горизонтально'!E2</f>
        <v>Электроэнергия по фидерам по часовым интервалам</v>
      </c>
      <c r="B2" s="43"/>
    </row>
    <row r="3" spans="1:6" ht="21" customHeight="1" x14ac:dyDescent="0.3">
      <c r="C3" s="30" t="str">
        <f>IF(isOV="","",isOV)</f>
        <v/>
      </c>
    </row>
    <row r="4" spans="1:6" x14ac:dyDescent="0.25">
      <c r="A4" s="26" t="str">
        <f>IF(group="","",group)</f>
        <v>ПС 110 кВ Мегра</v>
      </c>
      <c r="D4" s="27" t="str">
        <f>IF(energy="","",energy)</f>
        <v>реактивная энергия</v>
      </c>
    </row>
    <row r="5" spans="1:6" ht="15.75" customHeight="1" thickBot="1" x14ac:dyDescent="0.3">
      <c r="D5" s="28" t="str">
        <f>IF(period="","",period)</f>
        <v>за 16.06.2021</v>
      </c>
    </row>
    <row r="6" spans="1:6" s="29" customFormat="1" ht="34.5" customHeight="1" thickBot="1" x14ac:dyDescent="0.25">
      <c r="A6" s="31" t="s">
        <v>1</v>
      </c>
      <c r="B6" s="32" t="s">
        <v>27</v>
      </c>
      <c r="C6" s="33" t="s">
        <v>28</v>
      </c>
      <c r="D6" s="34" t="s">
        <v>47</v>
      </c>
      <c r="E6" s="56" t="s">
        <v>48</v>
      </c>
      <c r="F6" s="34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2021-06-18T06:58:21Z</dcterms:modified>
</cp:coreProperties>
</file>